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7795" windowHeight="12270" activeTab="1"/>
  </bookViews>
  <sheets>
    <sheet name="ตค" sheetId="1" r:id="rId1"/>
    <sheet name="พย" sheetId="2" r:id="rId2"/>
  </sheets>
  <definedNames>
    <definedName name="OLE_LINK1" localSheetId="0">ตค!#REF!</definedName>
    <definedName name="OLE_LINK1" localSheetId="1">พย!#REF!</definedName>
  </definedNames>
  <calcPr calcId="124519"/>
</workbook>
</file>

<file path=xl/calcChain.xml><?xml version="1.0" encoding="utf-8"?>
<calcChain xmlns="http://schemas.openxmlformats.org/spreadsheetml/2006/main">
  <c r="L5" i="2"/>
  <c r="L6"/>
  <c r="L7"/>
  <c r="L8"/>
  <c r="L9"/>
  <c r="L10"/>
  <c r="L11"/>
  <c r="L12"/>
  <c r="L13"/>
  <c r="L14"/>
  <c r="L15"/>
  <c r="L16"/>
  <c r="L17"/>
  <c r="L18"/>
  <c r="L19"/>
  <c r="L4"/>
  <c r="H6"/>
  <c r="H7"/>
  <c r="H8"/>
  <c r="H9"/>
  <c r="H10"/>
  <c r="H11"/>
  <c r="H12"/>
  <c r="H13"/>
  <c r="H14"/>
  <c r="H15"/>
  <c r="H16"/>
  <c r="H17"/>
  <c r="H18"/>
  <c r="H19"/>
  <c r="H5"/>
  <c r="G5" l="1"/>
  <c r="G6"/>
  <c r="G7"/>
  <c r="G8"/>
  <c r="G9"/>
  <c r="G10"/>
  <c r="G11"/>
  <c r="G12"/>
  <c r="G13"/>
  <c r="G14"/>
  <c r="G15"/>
  <c r="G16"/>
  <c r="G17"/>
  <c r="G18"/>
  <c r="G19"/>
  <c r="G4"/>
  <c r="H5" i="1"/>
  <c r="H6"/>
  <c r="H7"/>
  <c r="H8"/>
  <c r="H9"/>
  <c r="H10"/>
  <c r="H11"/>
  <c r="H12"/>
  <c r="H13"/>
  <c r="H14"/>
  <c r="H15"/>
  <c r="H16"/>
  <c r="H17"/>
  <c r="H18"/>
  <c r="H19"/>
  <c r="H4"/>
  <c r="G5"/>
  <c r="G6"/>
  <c r="G7"/>
  <c r="G8"/>
  <c r="G9"/>
  <c r="G10"/>
  <c r="G11"/>
  <c r="G12"/>
  <c r="G13"/>
  <c r="G14"/>
  <c r="G15"/>
  <c r="G16"/>
  <c r="G17"/>
  <c r="G18"/>
  <c r="G19"/>
  <c r="G4"/>
  <c r="L5" l="1"/>
  <c r="L6"/>
  <c r="L7"/>
  <c r="L8"/>
  <c r="L9"/>
  <c r="L10"/>
  <c r="L11"/>
  <c r="L12"/>
  <c r="L13"/>
  <c r="L14"/>
  <c r="L15"/>
  <c r="L16"/>
  <c r="L17"/>
  <c r="L18"/>
  <c r="L19"/>
  <c r="L4"/>
</calcChain>
</file>

<file path=xl/sharedStrings.xml><?xml version="1.0" encoding="utf-8"?>
<sst xmlns="http://schemas.openxmlformats.org/spreadsheetml/2006/main" count="133" uniqueCount="60">
  <si>
    <t>ให้ออกค่าเฉพาะ รพ ที่ขาดทุน (NI ติดลบ)</t>
  </si>
  <si>
    <t>Org</t>
  </si>
  <si>
    <t>CR
มากกว่า(1.50)</t>
  </si>
  <si>
    <t>QR
มากกว่า(1.00)</t>
  </si>
  <si>
    <t>Cash
มากกว่า(0.80)</t>
  </si>
  <si>
    <t>NWC
 (-)</t>
  </si>
  <si>
    <t>NI+ Depreciation  
(-)</t>
  </si>
  <si>
    <t>ANI = Average Net Income</t>
  </si>
  <si>
    <t>NWC/ANI</t>
  </si>
  <si>
    <t>Liquid Index (ดัชนีวัดสภาพคล่องทางการเงิน)</t>
  </si>
  <si>
    <t>Status Index (ดัชนีวัดสถานะ)</t>
  </si>
  <si>
    <t>Survive Index (ดัชนีวัดความอยู่รอด)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</si>
  <si>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</si>
  <si>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</si>
  <si>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</si>
  <si>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</si>
  <si>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</si>
  <si>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</si>
  <si>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</si>
  <si>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</si>
  <si>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</si>
  <si>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</si>
  <si>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</si>
  <si>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</si>
  <si>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</si>
  <si>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</si>
  <si>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</si>
  <si>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</si>
  <si>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</si>
  <si>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</si>
  <si>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</si>
  <si>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</si>
  <si>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รวม สินทรัพย์หมุนเวียน</t>
  </si>
  <si>
    <t>หนี้สินหมุนเวียน</t>
  </si>
  <si>
    <t>รวม 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</si>
  <si>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</si>
  <si>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</si>
  <si>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รวม เงินสด+เงินฝากคลัง+เงินฝากธ.ใน/นอก+เงินยืม+ลูกหนี้-ค่าเผื่อฯ</t>
  </si>
  <si>
    <t>Cash = Cash ration = เงินสด / หนี้สินหมุนเวียน = &gt;0.8</t>
  </si>
  <si>
    <t xml:space="preserve">เงินสดที่ปลอดภาระ         </t>
  </si>
  <si>
    <t>รวม เงินสด+เงินฝากธ.ใน/นอก-เงินฝากธ.มีวัตถุประสงค์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</si>
  <si>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</si>
  <si>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</si>
  <si>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t>รวม หนี้สินหมุนเวียน - เงินฝากคลัง</t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</si>
  <si>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</si>
  <si>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</si>
  <si>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</si>
  <si>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</si>
  <si>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</si>
  <si>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theme="1"/>
        <rFont val="Angsana New"/>
        <family val="1"/>
      </rPr>
      <t>ประเมิณโดย</t>
    </r>
    <r>
      <rPr>
        <b/>
        <sz val="18"/>
        <color theme="1"/>
        <rFont val="Angsana New"/>
        <family val="1"/>
      </rPr>
      <t xml:space="preserve">  </t>
    </r>
    <r>
      <rPr>
        <sz val="18"/>
        <color theme="1"/>
        <rFont val="Angsana New"/>
        <family val="1"/>
      </rPr>
      <t>1. ถ้า Status Index = 0       Suvive Index จะ = 0  (</t>
    </r>
    <r>
      <rPr>
        <sz val="18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</si>
  <si>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</si>
  <si>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</si>
  <si>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</si>
  <si>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</si>
  <si>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rgb="FFFF0000"/>
        <rFont val="Angsana New"/>
        <family val="1"/>
      </rPr>
      <t>(7 คะแนน = วิกฤติมากสุด)</t>
    </r>
    <r>
      <rPr>
        <b/>
        <sz val="18"/>
        <color rgb="FF0070C0"/>
        <rFont val="Angsana New"/>
        <family val="1"/>
      </rPr>
      <t>(0 คะแนน = ภาวะปกติ)</t>
    </r>
  </si>
  <si>
    <t>ข้อมูล ณ 25/8/2558  เวลา 9.00 น.</t>
  </si>
  <si>
    <t>ผลการประเมินภาวะวิกฤติ พฤศจิกายน ปีงบประมาณ 2559</t>
  </si>
  <si>
    <t>ผลการประเมินภาวะวิกฤติ ตุลาคม ปีงบประมาณ 2559</t>
  </si>
  <si>
    <t>Risk Scoring เดือน พ.ย.</t>
  </si>
  <si>
    <t>Risk Scoring เดือน ตค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</si>
</sst>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6"/>
      <color rgb="FF000000"/>
      <name val="Tahoma"/>
      <family val="2"/>
    </font>
    <font>
      <b/>
      <sz val="20"/>
      <color theme="1"/>
      <name val="Angsana New"/>
      <family val="1"/>
    </font>
    <font>
      <b/>
      <sz val="12"/>
      <color rgb="FF000000"/>
      <name val="Tahoma"/>
      <family val="2"/>
    </font>
    <font>
      <b/>
      <sz val="25"/>
      <color theme="1"/>
      <name val="TH SarabunPSK"/>
      <family val="2"/>
    </font>
    <font>
      <b/>
      <sz val="25"/>
      <color rgb="FFFF0000"/>
      <name val="TH SarabunPSK"/>
      <family val="2"/>
    </font>
    <font>
      <sz val="16"/>
      <color theme="1"/>
      <name val="TH SarabunPSK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u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18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0"/>
      <name val="Arial"/>
      <family val="2"/>
    </font>
    <font>
      <sz val="12"/>
      <name val="Arial"/>
      <family val="2"/>
    </font>
    <font>
      <b/>
      <sz val="25"/>
      <color theme="3" tint="0.79998168889431442"/>
      <name val="TH SarabunPSK"/>
      <family val="2"/>
    </font>
    <font>
      <sz val="18"/>
      <color rgb="FFFF0000"/>
      <name val="TH SarabunPSK"/>
      <family val="2"/>
    </font>
    <font>
      <b/>
      <sz val="22"/>
      <name val="TH SarabunPSK"/>
      <family val="2"/>
    </font>
    <font>
      <sz val="18"/>
      <name val="TH SarabunPSK"/>
      <family val="2"/>
    </font>
    <font>
      <b/>
      <sz val="22"/>
      <color rgb="FFFF0000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25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4BACC6"/>
      </left>
      <right style="thick">
        <color theme="8" tint="0.39994506668294322"/>
      </right>
      <top style="medium">
        <color rgb="FF4BACC6"/>
      </top>
      <bottom style="medium">
        <color rgb="FF4BACC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/>
  </cellStyleXfs>
  <cellXfs count="90">
    <xf numFmtId="0" fontId="0" fillId="0" borderId="0" xfId="0"/>
    <xf numFmtId="0" fontId="3" fillId="0" borderId="0" xfId="0" applyFont="1"/>
    <xf numFmtId="43" fontId="0" fillId="0" borderId="0" xfId="1" applyFont="1"/>
    <xf numFmtId="0" fontId="2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4" fontId="7" fillId="4" borderId="4" xfId="0" applyNumberFormat="1" applyFont="1" applyFill="1" applyBorder="1" applyAlignment="1">
      <alignment horizontal="center" wrapText="1" readingOrder="1"/>
    </xf>
    <xf numFmtId="0" fontId="7" fillId="0" borderId="5" xfId="0" applyFont="1" applyFill="1" applyBorder="1" applyAlignment="1">
      <alignment horizontal="center" wrapText="1" readingOrder="1"/>
    </xf>
    <xf numFmtId="0" fontId="7" fillId="0" borderId="6" xfId="0" applyFont="1" applyFill="1" applyBorder="1" applyAlignment="1">
      <alignment horizontal="center" wrapText="1" readingOrder="1"/>
    </xf>
    <xf numFmtId="2" fontId="7" fillId="4" borderId="4" xfId="0" applyNumberFormat="1" applyFont="1" applyFill="1" applyBorder="1" applyAlignment="1">
      <alignment horizontal="center" wrapText="1" readingOrder="1"/>
    </xf>
    <xf numFmtId="0" fontId="8" fillId="0" borderId="5" xfId="0" applyFont="1" applyFill="1" applyBorder="1" applyAlignment="1">
      <alignment horizontal="center" wrapText="1" readingOrder="1"/>
    </xf>
    <xf numFmtId="0" fontId="8" fillId="0" borderId="6" xfId="0" applyFont="1" applyFill="1" applyBorder="1" applyAlignment="1">
      <alignment horizontal="center" wrapText="1" readingOrder="1"/>
    </xf>
    <xf numFmtId="0" fontId="9" fillId="0" borderId="0" xfId="0" applyFont="1"/>
    <xf numFmtId="2" fontId="0" fillId="0" borderId="0" xfId="0" applyNumberFormat="1"/>
    <xf numFmtId="17" fontId="10" fillId="0" borderId="0" xfId="0" applyNumberFormat="1" applyFont="1" applyBorder="1" applyAlignment="1">
      <alignment horizontal="center"/>
    </xf>
    <xf numFmtId="43" fontId="10" fillId="0" borderId="0" xfId="1" applyFont="1" applyFill="1" applyBorder="1"/>
    <xf numFmtId="43" fontId="10" fillId="0" borderId="0" xfId="1" applyFont="1"/>
    <xf numFmtId="43" fontId="11" fillId="0" borderId="0" xfId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center"/>
    </xf>
    <xf numFmtId="43" fontId="11" fillId="0" borderId="0" xfId="1" applyFont="1" applyFill="1" applyBorder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horizontal="left"/>
    </xf>
    <xf numFmtId="43" fontId="12" fillId="0" borderId="7" xfId="1" applyFont="1" applyFill="1" applyBorder="1" applyAlignment="1"/>
    <xf numFmtId="0" fontId="12" fillId="0" borderId="7" xfId="0" applyFont="1" applyBorder="1" applyAlignment="1">
      <alignment horizontal="left"/>
    </xf>
    <xf numFmtId="0" fontId="10" fillId="0" borderId="7" xfId="0" applyFont="1" applyBorder="1"/>
    <xf numFmtId="0" fontId="10" fillId="0" borderId="0" xfId="0" applyFont="1" applyBorder="1"/>
    <xf numFmtId="43" fontId="12" fillId="0" borderId="7" xfId="1" applyFont="1" applyBorder="1" applyAlignment="1"/>
    <xf numFmtId="0" fontId="10" fillId="0" borderId="0" xfId="0" applyFont="1" applyAlignment="1">
      <alignment horizontal="left" vertical="center"/>
    </xf>
    <xf numFmtId="43" fontId="12" fillId="0" borderId="7" xfId="1" applyFont="1" applyFill="1" applyBorder="1" applyAlignment="1">
      <alignment vertical="center"/>
    </xf>
    <xf numFmtId="0" fontId="10" fillId="0" borderId="9" xfId="0" applyFont="1" applyBorder="1"/>
    <xf numFmtId="0" fontId="10" fillId="0" borderId="10" xfId="0" applyFont="1" applyBorder="1"/>
    <xf numFmtId="0" fontId="12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2" xfId="0" applyFont="1" applyBorder="1"/>
    <xf numFmtId="0" fontId="13" fillId="0" borderId="0" xfId="0" applyFont="1" applyAlignment="1">
      <alignment vertical="top"/>
    </xf>
    <xf numFmtId="43" fontId="12" fillId="0" borderId="13" xfId="1" applyFont="1" applyBorder="1" applyAlignment="1">
      <alignment horizontal="left" vertical="center"/>
    </xf>
    <xf numFmtId="43" fontId="12" fillId="0" borderId="14" xfId="1" applyFont="1" applyBorder="1" applyAlignment="1">
      <alignment vertical="center"/>
    </xf>
    <xf numFmtId="187" fontId="11" fillId="0" borderId="14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87" fontId="10" fillId="0" borderId="0" xfId="0" applyNumberFormat="1" applyFont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left"/>
    </xf>
    <xf numFmtId="43" fontId="12" fillId="0" borderId="0" xfId="1" applyFont="1"/>
    <xf numFmtId="43" fontId="14" fillId="0" borderId="0" xfId="1" applyFont="1" applyFill="1"/>
    <xf numFmtId="0" fontId="14" fillId="0" borderId="0" xfId="0" applyFont="1" applyFill="1" applyAlignment="1">
      <alignment horizontal="center"/>
    </xf>
    <xf numFmtId="187" fontId="10" fillId="0" borderId="0" xfId="1" applyNumberFormat="1" applyFont="1" applyAlignment="1">
      <alignment horizontal="center"/>
    </xf>
    <xf numFmtId="0" fontId="18" fillId="0" borderId="0" xfId="0" applyFont="1"/>
    <xf numFmtId="17" fontId="19" fillId="0" borderId="0" xfId="0" applyNumberFormat="1" applyFont="1" applyFill="1" applyBorder="1" applyAlignment="1">
      <alignment horizontal="center"/>
    </xf>
    <xf numFmtId="43" fontId="19" fillId="0" borderId="0" xfId="1" applyFont="1" applyFill="1" applyBorder="1" applyAlignment="1">
      <alignment horizontal="center"/>
    </xf>
    <xf numFmtId="43" fontId="20" fillId="0" borderId="0" xfId="1" applyFont="1" applyFill="1" applyBorder="1" applyAlignment="1">
      <alignment horizontal="center"/>
    </xf>
    <xf numFmtId="43" fontId="19" fillId="0" borderId="0" xfId="1" applyFont="1" applyFill="1" applyBorder="1"/>
    <xf numFmtId="43" fontId="20" fillId="0" borderId="0" xfId="1" applyFont="1" applyFill="1" applyBorder="1"/>
    <xf numFmtId="0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2" applyFont="1" applyFill="1" applyBorder="1"/>
    <xf numFmtId="2" fontId="23" fillId="4" borderId="4" xfId="0" applyNumberFormat="1" applyFont="1" applyFill="1" applyBorder="1" applyAlignment="1">
      <alignment horizontal="center" wrapText="1" readingOrder="1"/>
    </xf>
    <xf numFmtId="0" fontId="10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left" wrapText="1" readingOrder="1"/>
    </xf>
    <xf numFmtId="4" fontId="24" fillId="0" borderId="6" xfId="0" applyNumberFormat="1" applyFont="1" applyBorder="1"/>
    <xf numFmtId="4" fontId="25" fillId="0" borderId="6" xfId="0" applyNumberFormat="1" applyFont="1" applyBorder="1" applyAlignment="1">
      <alignment horizontal="center"/>
    </xf>
    <xf numFmtId="4" fontId="26" fillId="0" borderId="6" xfId="0" applyNumberFormat="1" applyFont="1" applyBorder="1"/>
    <xf numFmtId="4" fontId="26" fillId="0" borderId="15" xfId="0" applyNumberFormat="1" applyFont="1" applyBorder="1"/>
    <xf numFmtId="4" fontId="24" fillId="0" borderId="15" xfId="0" applyNumberFormat="1" applyFont="1" applyBorder="1"/>
    <xf numFmtId="4" fontId="27" fillId="0" borderId="6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43" fontId="4" fillId="2" borderId="1" xfId="1" applyFont="1" applyFill="1" applyBorder="1" applyAlignment="1">
      <alignment horizontal="center" vertical="center" wrapText="1" readingOrder="1"/>
    </xf>
    <xf numFmtId="43" fontId="4" fillId="2" borderId="3" xfId="1" applyFont="1" applyFill="1" applyBorder="1" applyAlignment="1">
      <alignment horizontal="center" vertical="center" wrapText="1" readingOrder="1"/>
    </xf>
    <xf numFmtId="43" fontId="5" fillId="2" borderId="1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left"/>
    </xf>
    <xf numFmtId="43" fontId="11" fillId="0" borderId="7" xfId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3" fontId="11" fillId="0" borderId="11" xfId="1" applyFont="1" applyBorder="1" applyAlignment="1">
      <alignment horizontal="center" vertical="center"/>
    </xf>
    <xf numFmtId="2" fontId="30" fillId="4" borderId="4" xfId="0" applyNumberFormat="1" applyFont="1" applyFill="1" applyBorder="1" applyAlignment="1">
      <alignment horizontal="center" wrapText="1" readingOrder="1"/>
    </xf>
    <xf numFmtId="4" fontId="24" fillId="0" borderId="6" xfId="0" applyNumberFormat="1" applyFont="1" applyBorder="1" applyAlignment="1">
      <alignment horizontal="center"/>
    </xf>
    <xf numFmtId="4" fontId="24" fillId="0" borderId="15" xfId="0" applyNumberFormat="1" applyFont="1" applyBorder="1" applyAlignment="1">
      <alignment horizontal="center"/>
    </xf>
    <xf numFmtId="4" fontId="28" fillId="0" borderId="6" xfId="0" applyNumberFormat="1" applyFont="1" applyBorder="1" applyAlignment="1">
      <alignment horizontal="center"/>
    </xf>
    <xf numFmtId="4" fontId="28" fillId="0" borderId="15" xfId="0" applyNumberFormat="1" applyFont="1" applyBorder="1" applyAlignment="1">
      <alignment horizontal="center"/>
    </xf>
    <xf numFmtId="2" fontId="28" fillId="0" borderId="6" xfId="0" applyNumberFormat="1" applyFont="1" applyBorder="1" applyAlignment="1">
      <alignment horizontal="center"/>
    </xf>
    <xf numFmtId="2" fontId="24" fillId="0" borderId="6" xfId="0" applyNumberFormat="1" applyFont="1" applyBorder="1" applyAlignment="1">
      <alignment horizontal="center"/>
    </xf>
    <xf numFmtId="2" fontId="29" fillId="0" borderId="6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opLeftCell="A2" zoomScale="90" zoomScaleNormal="90" workbookViewId="0">
      <selection activeCell="L4" sqref="L4:L19"/>
    </sheetView>
  </sheetViews>
  <sheetFormatPr defaultRowHeight="14.25"/>
  <cols>
    <col min="1" max="1" width="23.375" customWidth="1"/>
    <col min="2" max="4" width="13.625" customWidth="1"/>
    <col min="5" max="5" width="27.875" customWidth="1"/>
    <col min="6" max="6" width="30.375" customWidth="1"/>
    <col min="7" max="7" width="24.75" customWidth="1"/>
    <col min="8" max="8" width="16.375" customWidth="1"/>
    <col min="9" max="9" width="10.375" customWidth="1"/>
    <col min="10" max="10" width="8.375" customWidth="1"/>
    <col min="11" max="11" width="8.875" customWidth="1"/>
    <col min="12" max="12" width="12.375" customWidth="1"/>
  </cols>
  <sheetData>
    <row r="1" spans="1:12" ht="41.25" customHeight="1" thickBot="1">
      <c r="A1" s="1" t="s">
        <v>57</v>
      </c>
      <c r="E1" s="2"/>
      <c r="H1" s="3" t="s">
        <v>0</v>
      </c>
    </row>
    <row r="2" spans="1:12" ht="41.25" customHeight="1">
      <c r="A2" s="66" t="s">
        <v>1</v>
      </c>
      <c r="B2" s="66" t="s">
        <v>2</v>
      </c>
      <c r="C2" s="66" t="s">
        <v>3</v>
      </c>
      <c r="D2" s="66" t="s">
        <v>4</v>
      </c>
      <c r="E2" s="68" t="s">
        <v>5</v>
      </c>
      <c r="F2" s="66" t="s">
        <v>6</v>
      </c>
      <c r="G2" s="70" t="s">
        <v>7</v>
      </c>
      <c r="H2" s="4" t="s">
        <v>8</v>
      </c>
      <c r="I2" s="72" t="s">
        <v>9</v>
      </c>
      <c r="J2" s="72" t="s">
        <v>10</v>
      </c>
      <c r="K2" s="72" t="s">
        <v>11</v>
      </c>
      <c r="L2" s="74" t="s">
        <v>59</v>
      </c>
    </row>
    <row r="3" spans="1:12" ht="74.25" customHeight="1" thickBot="1">
      <c r="A3" s="67"/>
      <c r="B3" s="67"/>
      <c r="C3" s="67"/>
      <c r="D3" s="67"/>
      <c r="E3" s="69"/>
      <c r="F3" s="67"/>
      <c r="G3" s="71"/>
      <c r="H3" s="5"/>
      <c r="I3" s="73"/>
      <c r="J3" s="73"/>
      <c r="K3" s="73"/>
      <c r="L3" s="75"/>
    </row>
    <row r="4" spans="1:12" ht="35.1" customHeight="1" thickTop="1" thickBot="1">
      <c r="A4" s="59" t="s">
        <v>12</v>
      </c>
      <c r="B4" s="61">
        <v>3.73</v>
      </c>
      <c r="C4" s="61">
        <v>3.6</v>
      </c>
      <c r="D4" s="61">
        <v>2.58</v>
      </c>
      <c r="E4" s="62">
        <v>551654149.66999996</v>
      </c>
      <c r="F4" s="63">
        <v>33772973.039999999</v>
      </c>
      <c r="G4" s="6">
        <f>SUM(F4/1)</f>
        <v>33772973.039999999</v>
      </c>
      <c r="H4" s="9">
        <f>SUM(E4/G4)</f>
        <v>16.334189738541301</v>
      </c>
      <c r="I4" s="7">
        <v>0</v>
      </c>
      <c r="J4" s="8">
        <v>0</v>
      </c>
      <c r="K4" s="8">
        <v>0</v>
      </c>
      <c r="L4" s="11">
        <f>SUM(I4:K4)</f>
        <v>0</v>
      </c>
    </row>
    <row r="5" spans="1:12" ht="35.1" customHeight="1" thickTop="1" thickBot="1">
      <c r="A5" s="59" t="s">
        <v>13</v>
      </c>
      <c r="B5" s="61">
        <v>1.71</v>
      </c>
      <c r="C5" s="61">
        <v>1.43</v>
      </c>
      <c r="D5" s="61">
        <v>0.83</v>
      </c>
      <c r="E5" s="62">
        <v>61490675.159999996</v>
      </c>
      <c r="F5" s="64">
        <v>-5916096.4100000001</v>
      </c>
      <c r="G5" s="6">
        <f t="shared" ref="G5:G19" si="0">SUM(F5/1)</f>
        <v>-5916096.4100000001</v>
      </c>
      <c r="H5" s="9">
        <f t="shared" ref="H5:H19" si="1">SUM(E5/G5)</f>
        <v>-10.393791936193278</v>
      </c>
      <c r="I5" s="7">
        <v>0</v>
      </c>
      <c r="J5" s="11">
        <v>1</v>
      </c>
      <c r="K5" s="8">
        <v>0</v>
      </c>
      <c r="L5" s="11">
        <f t="shared" ref="L5:L19" si="2">SUM(I5:K5)</f>
        <v>1</v>
      </c>
    </row>
    <row r="6" spans="1:12" ht="35.1" customHeight="1" thickTop="1" thickBot="1">
      <c r="A6" s="59" t="s">
        <v>14</v>
      </c>
      <c r="B6" s="65">
        <v>1.03</v>
      </c>
      <c r="C6" s="65">
        <v>0.8</v>
      </c>
      <c r="D6" s="65">
        <v>0.66</v>
      </c>
      <c r="E6" s="62">
        <v>859012.62</v>
      </c>
      <c r="F6" s="64">
        <v>-1134441.07</v>
      </c>
      <c r="G6" s="6">
        <f t="shared" si="0"/>
        <v>-1134441.07</v>
      </c>
      <c r="H6" s="9">
        <f t="shared" si="1"/>
        <v>-0.75721220142356094</v>
      </c>
      <c r="I6" s="10">
        <v>3</v>
      </c>
      <c r="J6" s="11">
        <v>1</v>
      </c>
      <c r="K6" s="11">
        <v>2</v>
      </c>
      <c r="L6" s="11">
        <f t="shared" si="2"/>
        <v>6</v>
      </c>
    </row>
    <row r="7" spans="1:12" ht="35.1" customHeight="1" thickTop="1" thickBot="1">
      <c r="A7" s="59" t="s">
        <v>15</v>
      </c>
      <c r="B7" s="61">
        <v>1.72</v>
      </c>
      <c r="C7" s="61">
        <v>1.6</v>
      </c>
      <c r="D7" s="61">
        <v>1.27</v>
      </c>
      <c r="E7" s="62">
        <v>11416455.560000001</v>
      </c>
      <c r="F7" s="64">
        <v>-1833094.1</v>
      </c>
      <c r="G7" s="6">
        <f t="shared" si="0"/>
        <v>-1833094.1</v>
      </c>
      <c r="H7" s="9">
        <f t="shared" si="1"/>
        <v>-6.2279702716843612</v>
      </c>
      <c r="I7" s="7">
        <v>0</v>
      </c>
      <c r="J7" s="11">
        <v>1</v>
      </c>
      <c r="K7" s="8">
        <v>0</v>
      </c>
      <c r="L7" s="11">
        <f t="shared" si="2"/>
        <v>1</v>
      </c>
    </row>
    <row r="8" spans="1:12" ht="35.1" customHeight="1" thickTop="1" thickBot="1">
      <c r="A8" s="59" t="s">
        <v>16</v>
      </c>
      <c r="B8" s="61">
        <v>2.56</v>
      </c>
      <c r="C8" s="61">
        <v>2.27</v>
      </c>
      <c r="D8" s="61">
        <v>1.68</v>
      </c>
      <c r="E8" s="62">
        <v>15949058.82</v>
      </c>
      <c r="F8" s="64">
        <v>-1246977.2</v>
      </c>
      <c r="G8" s="6">
        <f t="shared" si="0"/>
        <v>-1246977.2</v>
      </c>
      <c r="H8" s="9">
        <f t="shared" si="1"/>
        <v>-12.790176773079732</v>
      </c>
      <c r="I8" s="7">
        <v>0</v>
      </c>
      <c r="J8" s="11">
        <v>1</v>
      </c>
      <c r="K8" s="8">
        <v>0</v>
      </c>
      <c r="L8" s="11">
        <f t="shared" si="2"/>
        <v>1</v>
      </c>
    </row>
    <row r="9" spans="1:12" ht="35.1" customHeight="1" thickTop="1" thickBot="1">
      <c r="A9" s="59" t="s">
        <v>17</v>
      </c>
      <c r="B9" s="65">
        <v>0.97</v>
      </c>
      <c r="C9" s="65">
        <v>0.83</v>
      </c>
      <c r="D9" s="65">
        <v>0.65</v>
      </c>
      <c r="E9" s="60">
        <v>-534997.93999999994</v>
      </c>
      <c r="F9" s="64">
        <v>-137779.96</v>
      </c>
      <c r="G9" s="6">
        <f t="shared" si="0"/>
        <v>-137779.96</v>
      </c>
      <c r="H9" s="9">
        <f t="shared" si="1"/>
        <v>3.8829880629955182</v>
      </c>
      <c r="I9" s="10">
        <v>3</v>
      </c>
      <c r="J9" s="11">
        <v>2</v>
      </c>
      <c r="K9" s="11">
        <v>2</v>
      </c>
      <c r="L9" s="11">
        <f t="shared" si="2"/>
        <v>7</v>
      </c>
    </row>
    <row r="10" spans="1:12" ht="35.1" customHeight="1" thickTop="1" thickBot="1">
      <c r="A10" s="59" t="s">
        <v>18</v>
      </c>
      <c r="B10" s="61">
        <v>4.68</v>
      </c>
      <c r="C10" s="61">
        <v>4.3099999999999996</v>
      </c>
      <c r="D10" s="61">
        <v>3.77</v>
      </c>
      <c r="E10" s="62">
        <v>79700095.370000005</v>
      </c>
      <c r="F10" s="63">
        <v>1771986.68</v>
      </c>
      <c r="G10" s="6">
        <f t="shared" si="0"/>
        <v>1771986.68</v>
      </c>
      <c r="H10" s="9">
        <f t="shared" si="1"/>
        <v>44.977818552225237</v>
      </c>
      <c r="I10" s="7">
        <v>0</v>
      </c>
      <c r="J10" s="8">
        <v>0</v>
      </c>
      <c r="K10" s="8">
        <v>0</v>
      </c>
      <c r="L10" s="11">
        <f t="shared" si="2"/>
        <v>0</v>
      </c>
    </row>
    <row r="11" spans="1:12" ht="35.1" customHeight="1" thickTop="1" thickBot="1">
      <c r="A11" s="59" t="s">
        <v>19</v>
      </c>
      <c r="B11" s="65">
        <v>0.85</v>
      </c>
      <c r="C11" s="65">
        <v>0.65</v>
      </c>
      <c r="D11" s="65">
        <v>0.45</v>
      </c>
      <c r="E11" s="60">
        <v>-3495465.66</v>
      </c>
      <c r="F11" s="63">
        <v>332555.21999999997</v>
      </c>
      <c r="G11" s="6">
        <f t="shared" si="0"/>
        <v>332555.21999999997</v>
      </c>
      <c r="H11" s="56">
        <f t="shared" si="1"/>
        <v>-10.510933071506141</v>
      </c>
      <c r="I11" s="10">
        <v>3</v>
      </c>
      <c r="J11" s="11">
        <v>1</v>
      </c>
      <c r="K11" s="8">
        <v>0</v>
      </c>
      <c r="L11" s="11">
        <f t="shared" si="2"/>
        <v>4</v>
      </c>
    </row>
    <row r="12" spans="1:12" ht="35.1" customHeight="1" thickTop="1" thickBot="1">
      <c r="A12" s="59" t="s">
        <v>20</v>
      </c>
      <c r="B12" s="65">
        <v>1.24</v>
      </c>
      <c r="C12" s="61">
        <v>1.05</v>
      </c>
      <c r="D12" s="61">
        <v>0.83</v>
      </c>
      <c r="E12" s="62">
        <v>3711445.44</v>
      </c>
      <c r="F12" s="63">
        <v>870496.84</v>
      </c>
      <c r="G12" s="6">
        <f t="shared" si="0"/>
        <v>870496.84</v>
      </c>
      <c r="H12" s="9">
        <f t="shared" si="1"/>
        <v>4.2635943859371164</v>
      </c>
      <c r="I12" s="10">
        <v>1</v>
      </c>
      <c r="J12" s="8">
        <v>0</v>
      </c>
      <c r="K12" s="8">
        <v>0</v>
      </c>
      <c r="L12" s="11">
        <f t="shared" si="2"/>
        <v>1</v>
      </c>
    </row>
    <row r="13" spans="1:12" ht="35.1" customHeight="1" thickTop="1" thickBot="1">
      <c r="A13" s="59" t="s">
        <v>21</v>
      </c>
      <c r="B13" s="61">
        <v>1.62</v>
      </c>
      <c r="C13" s="61">
        <v>1.41</v>
      </c>
      <c r="D13" s="61">
        <v>1.02</v>
      </c>
      <c r="E13" s="62">
        <v>7940003.9800000004</v>
      </c>
      <c r="F13" s="64">
        <v>-870270.15</v>
      </c>
      <c r="G13" s="6">
        <f t="shared" si="0"/>
        <v>-870270.15</v>
      </c>
      <c r="H13" s="9">
        <f t="shared" si="1"/>
        <v>-9.123608318635311</v>
      </c>
      <c r="I13" s="7">
        <v>0</v>
      </c>
      <c r="J13" s="11">
        <v>1</v>
      </c>
      <c r="K13" s="8">
        <v>0</v>
      </c>
      <c r="L13" s="11">
        <f t="shared" si="2"/>
        <v>1</v>
      </c>
    </row>
    <row r="14" spans="1:12" ht="35.1" customHeight="1" thickTop="1" thickBot="1">
      <c r="A14" s="59" t="s">
        <v>22</v>
      </c>
      <c r="B14" s="65">
        <v>0.75</v>
      </c>
      <c r="C14" s="65">
        <v>0.56000000000000005</v>
      </c>
      <c r="D14" s="65">
        <v>0.3</v>
      </c>
      <c r="E14" s="60">
        <v>-3900076.53</v>
      </c>
      <c r="F14" s="64">
        <v>-1965998.2</v>
      </c>
      <c r="G14" s="6">
        <f t="shared" si="0"/>
        <v>-1965998.2</v>
      </c>
      <c r="H14" s="9">
        <f t="shared" si="1"/>
        <v>1.9837640390515108</v>
      </c>
      <c r="I14" s="10">
        <v>3</v>
      </c>
      <c r="J14" s="11">
        <v>2</v>
      </c>
      <c r="K14" s="11">
        <v>2</v>
      </c>
      <c r="L14" s="11">
        <f t="shared" si="2"/>
        <v>7</v>
      </c>
    </row>
    <row r="15" spans="1:12" ht="35.1" customHeight="1" thickTop="1" thickBot="1">
      <c r="A15" s="59" t="s">
        <v>23</v>
      </c>
      <c r="B15" s="61">
        <v>4.83</v>
      </c>
      <c r="C15" s="61">
        <v>4.6900000000000004</v>
      </c>
      <c r="D15" s="61">
        <v>4.46</v>
      </c>
      <c r="E15" s="62">
        <v>122449322.81</v>
      </c>
      <c r="F15" s="64">
        <v>-1767799.65</v>
      </c>
      <c r="G15" s="6">
        <f t="shared" si="0"/>
        <v>-1767799.65</v>
      </c>
      <c r="H15" s="9">
        <f t="shared" si="1"/>
        <v>-69.266516038737763</v>
      </c>
      <c r="I15" s="7">
        <v>0</v>
      </c>
      <c r="J15" s="11">
        <v>1</v>
      </c>
      <c r="K15" s="8">
        <v>0</v>
      </c>
      <c r="L15" s="11">
        <f t="shared" si="2"/>
        <v>1</v>
      </c>
    </row>
    <row r="16" spans="1:12" ht="35.1" customHeight="1" thickTop="1" thickBot="1">
      <c r="A16" s="59" t="s">
        <v>24</v>
      </c>
      <c r="B16" s="61">
        <v>2.27</v>
      </c>
      <c r="C16" s="61">
        <v>2.0299999999999998</v>
      </c>
      <c r="D16" s="61">
        <v>1.83</v>
      </c>
      <c r="E16" s="62">
        <v>7502836.6699999999</v>
      </c>
      <c r="F16" s="64">
        <v>-455444.86</v>
      </c>
      <c r="G16" s="6">
        <f t="shared" si="0"/>
        <v>-455444.86</v>
      </c>
      <c r="H16" s="9">
        <f t="shared" si="1"/>
        <v>-16.473644405603789</v>
      </c>
      <c r="I16" s="7">
        <v>0</v>
      </c>
      <c r="J16" s="11">
        <v>1</v>
      </c>
      <c r="K16" s="8">
        <v>0</v>
      </c>
      <c r="L16" s="11">
        <f t="shared" si="2"/>
        <v>1</v>
      </c>
    </row>
    <row r="17" spans="1:12" ht="35.1" customHeight="1" thickTop="1" thickBot="1">
      <c r="A17" s="59" t="s">
        <v>25</v>
      </c>
      <c r="B17" s="65">
        <v>1.18</v>
      </c>
      <c r="C17" s="61">
        <v>1.04</v>
      </c>
      <c r="D17" s="65">
        <v>0.61</v>
      </c>
      <c r="E17" s="62">
        <v>3498462.01</v>
      </c>
      <c r="F17" s="64">
        <v>-1687625.43</v>
      </c>
      <c r="G17" s="6">
        <f t="shared" si="0"/>
        <v>-1687625.43</v>
      </c>
      <c r="H17" s="9">
        <f t="shared" si="1"/>
        <v>-2.073008588167577</v>
      </c>
      <c r="I17" s="10">
        <v>2</v>
      </c>
      <c r="J17" s="11">
        <v>1</v>
      </c>
      <c r="K17" s="11">
        <v>2</v>
      </c>
      <c r="L17" s="11">
        <f t="shared" si="2"/>
        <v>5</v>
      </c>
    </row>
    <row r="18" spans="1:12" ht="35.1" customHeight="1" thickTop="1" thickBot="1">
      <c r="A18" s="59" t="s">
        <v>26</v>
      </c>
      <c r="B18" s="65">
        <v>0.69</v>
      </c>
      <c r="C18" s="65">
        <v>0.56999999999999995</v>
      </c>
      <c r="D18" s="65">
        <v>0.41</v>
      </c>
      <c r="E18" s="60">
        <v>-4251164.79</v>
      </c>
      <c r="F18" s="63">
        <v>415211.06</v>
      </c>
      <c r="G18" s="6">
        <f t="shared" si="0"/>
        <v>415211.06</v>
      </c>
      <c r="H18" s="56">
        <f t="shared" si="1"/>
        <v>-10.238563466975085</v>
      </c>
      <c r="I18" s="10">
        <v>3</v>
      </c>
      <c r="J18" s="11">
        <v>1</v>
      </c>
      <c r="K18" s="8">
        <v>0</v>
      </c>
      <c r="L18" s="11">
        <f t="shared" si="2"/>
        <v>4</v>
      </c>
    </row>
    <row r="19" spans="1:12" ht="35.1" customHeight="1" thickTop="1" thickBot="1">
      <c r="A19" s="59" t="s">
        <v>27</v>
      </c>
      <c r="B19" s="65">
        <v>0.97</v>
      </c>
      <c r="C19" s="65">
        <v>0.8</v>
      </c>
      <c r="D19" s="65">
        <v>0.55000000000000004</v>
      </c>
      <c r="E19" s="60">
        <v>-220895.09</v>
      </c>
      <c r="F19" s="64">
        <v>-674071.05</v>
      </c>
      <c r="G19" s="6">
        <f t="shared" si="0"/>
        <v>-674071.05</v>
      </c>
      <c r="H19" s="9">
        <f t="shared" si="1"/>
        <v>0.32770297730484044</v>
      </c>
      <c r="I19" s="10">
        <v>3</v>
      </c>
      <c r="J19" s="11">
        <v>2</v>
      </c>
      <c r="K19" s="11">
        <v>2</v>
      </c>
      <c r="L19" s="11">
        <f t="shared" si="2"/>
        <v>7</v>
      </c>
    </row>
    <row r="20" spans="1:12" ht="9" customHeight="1">
      <c r="B20" s="12"/>
      <c r="C20" s="12"/>
      <c r="D20" s="12"/>
      <c r="E20" s="12"/>
      <c r="F20" s="12"/>
      <c r="H20" s="13"/>
    </row>
    <row r="21" spans="1:12" ht="22.5" customHeight="1">
      <c r="A21" s="14"/>
      <c r="B21" s="15"/>
      <c r="C21" s="15"/>
      <c r="D21" s="15"/>
      <c r="E21" s="16"/>
      <c r="F21" s="16"/>
      <c r="G21" s="17" t="s">
        <v>28</v>
      </c>
      <c r="H21" s="18"/>
      <c r="I21" s="19"/>
      <c r="J21" s="20"/>
      <c r="K21" s="21"/>
      <c r="L21" s="21"/>
    </row>
    <row r="22" spans="1:12" ht="26.25">
      <c r="A22" s="22" t="s">
        <v>29</v>
      </c>
      <c r="B22" s="16"/>
      <c r="C22" s="16"/>
      <c r="D22" s="16"/>
      <c r="E22" s="16"/>
      <c r="F22" s="16"/>
      <c r="G22" s="23" t="s">
        <v>30</v>
      </c>
      <c r="H22" s="77" t="s">
        <v>31</v>
      </c>
      <c r="I22" s="77"/>
      <c r="J22" s="24" t="s">
        <v>32</v>
      </c>
      <c r="K22" s="25"/>
      <c r="L22" s="26"/>
    </row>
    <row r="23" spans="1:12" ht="26.25">
      <c r="A23" s="22"/>
      <c r="B23" s="16"/>
      <c r="C23" s="16"/>
      <c r="D23" s="16"/>
      <c r="E23" s="16"/>
      <c r="F23" s="16"/>
      <c r="G23" s="27" t="s">
        <v>33</v>
      </c>
      <c r="H23" s="77"/>
      <c r="I23" s="77"/>
      <c r="J23" s="24" t="s">
        <v>34</v>
      </c>
      <c r="K23" s="25"/>
      <c r="L23" s="26"/>
    </row>
    <row r="24" spans="1:12" ht="26.25">
      <c r="A24" s="28" t="s">
        <v>35</v>
      </c>
      <c r="B24" s="16"/>
      <c r="C24" s="16"/>
      <c r="D24" s="16"/>
      <c r="E24" s="16"/>
      <c r="F24" s="16"/>
      <c r="G24" s="29" t="s">
        <v>36</v>
      </c>
      <c r="H24" s="77" t="s">
        <v>31</v>
      </c>
      <c r="I24" s="77"/>
      <c r="J24" s="78" t="s">
        <v>37</v>
      </c>
      <c r="K24" s="79"/>
      <c r="L24" s="79"/>
    </row>
    <row r="25" spans="1:12" ht="26.25">
      <c r="A25" s="22"/>
      <c r="B25" s="16"/>
      <c r="C25" s="16"/>
      <c r="D25" s="16"/>
      <c r="E25" s="16"/>
      <c r="F25" s="16"/>
      <c r="G25" s="27" t="s">
        <v>33</v>
      </c>
      <c r="H25" s="77"/>
      <c r="I25" s="77"/>
      <c r="J25" s="24" t="s">
        <v>34</v>
      </c>
      <c r="K25" s="30"/>
      <c r="L25" s="31"/>
    </row>
    <row r="26" spans="1:12" ht="26.25">
      <c r="A26" s="22" t="s">
        <v>38</v>
      </c>
      <c r="B26" s="16"/>
      <c r="C26" s="16"/>
      <c r="D26" s="16"/>
      <c r="E26" s="16"/>
      <c r="F26" s="27" t="s">
        <v>39</v>
      </c>
      <c r="G26" s="80" t="s">
        <v>31</v>
      </c>
      <c r="H26" s="80"/>
      <c r="I26" s="32" t="s">
        <v>40</v>
      </c>
      <c r="J26" s="33"/>
      <c r="K26" s="34"/>
      <c r="L26" s="34"/>
    </row>
    <row r="27" spans="1:12" ht="26.25">
      <c r="A27" s="35" t="s">
        <v>41</v>
      </c>
      <c r="B27" s="16"/>
      <c r="C27" s="16"/>
      <c r="D27" s="16"/>
      <c r="E27" s="16"/>
      <c r="F27" s="36" t="s">
        <v>42</v>
      </c>
      <c r="G27" s="37"/>
      <c r="H27" s="38"/>
      <c r="I27" s="32" t="s">
        <v>43</v>
      </c>
      <c r="J27" s="33"/>
      <c r="K27" s="31"/>
      <c r="L27" s="31"/>
    </row>
    <row r="28" spans="1:12" ht="11.25" customHeight="1">
      <c r="F28" s="16"/>
      <c r="G28" s="39"/>
      <c r="H28" s="40"/>
      <c r="I28" s="39"/>
      <c r="J28" s="39"/>
      <c r="K28" s="41"/>
      <c r="L28" s="41"/>
    </row>
    <row r="29" spans="1:12" ht="23.25" customHeight="1">
      <c r="A29" s="39"/>
      <c r="B29" s="16"/>
      <c r="C29" s="16"/>
      <c r="D29" s="16"/>
      <c r="E29" s="16"/>
      <c r="F29" s="16"/>
      <c r="G29" s="23" t="s">
        <v>44</v>
      </c>
      <c r="H29" s="77" t="s">
        <v>31</v>
      </c>
      <c r="I29" s="77"/>
      <c r="J29" s="24" t="s">
        <v>32</v>
      </c>
      <c r="K29" s="25"/>
      <c r="L29" s="26"/>
    </row>
    <row r="30" spans="1:12" ht="21.75" customHeight="1">
      <c r="A30" s="39"/>
      <c r="B30" s="16"/>
      <c r="C30" s="16"/>
      <c r="D30" s="16"/>
      <c r="E30" s="16"/>
      <c r="F30" s="16"/>
      <c r="G30" s="27" t="s">
        <v>33</v>
      </c>
      <c r="H30" s="77"/>
      <c r="I30" s="77"/>
      <c r="J30" s="24" t="s">
        <v>34</v>
      </c>
      <c r="K30" s="25"/>
      <c r="L30" s="26"/>
    </row>
    <row r="31" spans="1:12" ht="26.25">
      <c r="A31" s="42" t="s">
        <v>45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</row>
    <row r="32" spans="1:12" ht="26.25">
      <c r="A32" s="22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</row>
    <row r="33" spans="1:12" ht="26.25">
      <c r="A33" s="42" t="s">
        <v>47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</row>
    <row r="34" spans="1:12" ht="26.25">
      <c r="A34" s="42" t="s">
        <v>48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</row>
    <row r="35" spans="1:12" ht="26.25">
      <c r="A35" s="42" t="s">
        <v>49</v>
      </c>
      <c r="B35" s="16"/>
      <c r="C35" s="22"/>
      <c r="D35" s="44"/>
      <c r="E35" s="44"/>
      <c r="F35" s="44"/>
      <c r="G35" s="45"/>
      <c r="H35" s="40"/>
      <c r="I35" s="39"/>
      <c r="J35" s="39"/>
      <c r="K35" s="41"/>
      <c r="L35" s="41"/>
    </row>
    <row r="36" spans="1:12" ht="26.25">
      <c r="A36" s="39"/>
      <c r="B36" s="16"/>
      <c r="C36" s="22" t="s">
        <v>50</v>
      </c>
      <c r="D36" s="16"/>
      <c r="E36" s="16"/>
      <c r="F36" s="16"/>
      <c r="G36" s="39"/>
      <c r="H36" s="40"/>
      <c r="I36" s="39"/>
      <c r="J36" s="39"/>
      <c r="K36" s="41"/>
      <c r="L36" s="41"/>
    </row>
    <row r="37" spans="1:12" ht="26.25">
      <c r="A37" s="39"/>
      <c r="B37" s="16"/>
      <c r="C37" s="22" t="s">
        <v>51</v>
      </c>
      <c r="D37" s="16"/>
      <c r="E37" s="16"/>
      <c r="F37" s="16"/>
      <c r="G37" s="39"/>
      <c r="H37" s="40"/>
      <c r="I37" s="39"/>
      <c r="J37" s="39"/>
      <c r="K37" s="41"/>
      <c r="L37" s="41"/>
    </row>
    <row r="38" spans="1:12" ht="26.25">
      <c r="A38" s="39"/>
      <c r="B38" s="16"/>
      <c r="C38" s="22" t="s">
        <v>52</v>
      </c>
      <c r="D38" s="16"/>
      <c r="E38" s="16"/>
      <c r="F38" s="16"/>
      <c r="G38" s="39"/>
      <c r="H38" s="40"/>
      <c r="I38" s="39"/>
      <c r="J38" s="39"/>
      <c r="K38" s="41"/>
      <c r="L38" s="41"/>
    </row>
    <row r="39" spans="1:12" ht="26.25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</row>
    <row r="40" spans="1:12" ht="26.25">
      <c r="A40" s="42" t="s">
        <v>54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</row>
    <row r="41" spans="1:12" s="47" customFormat="1" ht="26.25">
      <c r="A41" s="76" t="s">
        <v>55</v>
      </c>
      <c r="B41" s="76"/>
      <c r="C41" s="76"/>
      <c r="D41" s="16"/>
      <c r="E41" s="16"/>
      <c r="F41" s="16"/>
      <c r="G41" s="16"/>
      <c r="H41" s="46"/>
      <c r="I41" s="39"/>
      <c r="J41" s="39"/>
      <c r="K41" s="39"/>
      <c r="L41" s="39"/>
    </row>
    <row r="45" spans="1:12" ht="23.2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</row>
    <row r="48" spans="1:12" ht="15">
      <c r="I48" s="55"/>
      <c r="J48" s="55"/>
      <c r="K48" s="55"/>
      <c r="L48" s="55"/>
    </row>
  </sheetData>
  <mergeCells count="17">
    <mergeCell ref="A41:C41"/>
    <mergeCell ref="H22:I23"/>
    <mergeCell ref="H24:I25"/>
    <mergeCell ref="J24:L24"/>
    <mergeCell ref="G26:H26"/>
    <mergeCell ref="H29:I30"/>
    <mergeCell ref="G2:G3"/>
    <mergeCell ref="I2:I3"/>
    <mergeCell ref="J2:J3"/>
    <mergeCell ref="K2:K3"/>
    <mergeCell ref="L2:L3"/>
    <mergeCell ref="F2:F3"/>
    <mergeCell ref="A2:A3"/>
    <mergeCell ref="B2:B3"/>
    <mergeCell ref="C2:C3"/>
    <mergeCell ref="D2:D3"/>
    <mergeCell ref="E2:E3"/>
  </mergeCells>
  <pageMargins left="0.11811023622047245" right="0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topLeftCell="A2" zoomScale="90" zoomScaleNormal="90" workbookViewId="0">
      <selection activeCell="L11" sqref="L11"/>
    </sheetView>
  </sheetViews>
  <sheetFormatPr defaultRowHeight="14.25"/>
  <cols>
    <col min="1" max="1" width="23.375" customWidth="1"/>
    <col min="2" max="4" width="13.625" customWidth="1"/>
    <col min="5" max="5" width="27.875" customWidth="1"/>
    <col min="6" max="6" width="30.375" customWidth="1"/>
    <col min="7" max="7" width="24.75" customWidth="1"/>
    <col min="8" max="8" width="16.375" customWidth="1"/>
    <col min="9" max="9" width="10.375" customWidth="1"/>
    <col min="10" max="10" width="8.375" customWidth="1"/>
    <col min="11" max="11" width="8.875" customWidth="1"/>
    <col min="12" max="12" width="12.375" customWidth="1"/>
  </cols>
  <sheetData>
    <row r="1" spans="1:13" ht="41.25" customHeight="1" thickBot="1">
      <c r="A1" s="1" t="s">
        <v>56</v>
      </c>
      <c r="E1" s="2"/>
      <c r="H1" s="3" t="s">
        <v>0</v>
      </c>
    </row>
    <row r="2" spans="1:13" ht="41.25" customHeight="1">
      <c r="A2" s="66" t="s">
        <v>1</v>
      </c>
      <c r="B2" s="66" t="s">
        <v>2</v>
      </c>
      <c r="C2" s="66" t="s">
        <v>3</v>
      </c>
      <c r="D2" s="66" t="s">
        <v>4</v>
      </c>
      <c r="E2" s="68" t="s">
        <v>5</v>
      </c>
      <c r="F2" s="66" t="s">
        <v>6</v>
      </c>
      <c r="G2" s="70" t="s">
        <v>7</v>
      </c>
      <c r="H2" s="58" t="s">
        <v>8</v>
      </c>
      <c r="I2" s="72" t="s">
        <v>9</v>
      </c>
      <c r="J2" s="72" t="s">
        <v>10</v>
      </c>
      <c r="K2" s="72" t="s">
        <v>11</v>
      </c>
      <c r="L2" s="74" t="s">
        <v>58</v>
      </c>
      <c r="M2" s="74" t="s">
        <v>59</v>
      </c>
    </row>
    <row r="3" spans="1:13" ht="74.25" customHeight="1" thickBot="1">
      <c r="A3" s="67"/>
      <c r="B3" s="67"/>
      <c r="C3" s="67"/>
      <c r="D3" s="67"/>
      <c r="E3" s="69"/>
      <c r="F3" s="67"/>
      <c r="G3" s="71"/>
      <c r="H3" s="5"/>
      <c r="I3" s="73"/>
      <c r="J3" s="73"/>
      <c r="K3" s="73"/>
      <c r="L3" s="75"/>
      <c r="M3" s="75"/>
    </row>
    <row r="4" spans="1:13" ht="35.1" customHeight="1" thickTop="1" thickBot="1">
      <c r="A4" s="59" t="s">
        <v>12</v>
      </c>
      <c r="B4" s="86">
        <v>4.12</v>
      </c>
      <c r="C4" s="86">
        <v>3.96</v>
      </c>
      <c r="D4" s="86">
        <v>2.89</v>
      </c>
      <c r="E4" s="84">
        <v>566385923.28999996</v>
      </c>
      <c r="F4" s="85">
        <v>46874825.979999997</v>
      </c>
      <c r="G4" s="6">
        <f>SUM(F4/2)</f>
        <v>23437412.989999998</v>
      </c>
      <c r="H4" s="9"/>
      <c r="I4" s="7">
        <v>0</v>
      </c>
      <c r="J4" s="8">
        <v>0</v>
      </c>
      <c r="K4" s="8">
        <v>0</v>
      </c>
      <c r="L4" s="8">
        <f>SUM(I4:K4)</f>
        <v>0</v>
      </c>
      <c r="M4" s="11">
        <v>0</v>
      </c>
    </row>
    <row r="5" spans="1:13" ht="35.1" customHeight="1" thickTop="1" thickBot="1">
      <c r="A5" s="59" t="s">
        <v>13</v>
      </c>
      <c r="B5" s="86">
        <v>1.72</v>
      </c>
      <c r="C5" s="86">
        <v>1.41</v>
      </c>
      <c r="D5" s="86">
        <v>0.82</v>
      </c>
      <c r="E5" s="84">
        <v>58079099.390000001</v>
      </c>
      <c r="F5" s="83">
        <v>-12459900.470000001</v>
      </c>
      <c r="G5" s="6">
        <f t="shared" ref="G5:G19" si="0">SUM(F5/2)</f>
        <v>-6229950.2350000003</v>
      </c>
      <c r="H5" s="81">
        <f>SUM(E5/G5)</f>
        <v>-9.3225623318321738</v>
      </c>
      <c r="I5" s="7">
        <v>0</v>
      </c>
      <c r="J5" s="11">
        <v>1</v>
      </c>
      <c r="K5" s="8">
        <v>0</v>
      </c>
      <c r="L5" s="11">
        <f t="shared" ref="L5:M19" si="1">SUM(I5:K5)</f>
        <v>1</v>
      </c>
      <c r="M5" s="11">
        <v>1</v>
      </c>
    </row>
    <row r="6" spans="1:13" ht="35.1" customHeight="1" thickTop="1" thickBot="1">
      <c r="A6" s="59" t="s">
        <v>14</v>
      </c>
      <c r="B6" s="87">
        <v>1.1399999999999999</v>
      </c>
      <c r="C6" s="86">
        <v>1.04</v>
      </c>
      <c r="D6" s="87">
        <v>0.8</v>
      </c>
      <c r="E6" s="84">
        <v>3048347.39</v>
      </c>
      <c r="F6" s="83">
        <v>-2250535.62</v>
      </c>
      <c r="G6" s="6">
        <f t="shared" si="0"/>
        <v>-1125267.81</v>
      </c>
      <c r="H6" s="81">
        <f t="shared" ref="H6:H19" si="2">SUM(E6/G6)</f>
        <v>-2.7089972386217998</v>
      </c>
      <c r="I6" s="10">
        <v>2</v>
      </c>
      <c r="J6" s="11">
        <v>1</v>
      </c>
      <c r="K6" s="11">
        <v>2</v>
      </c>
      <c r="L6" s="11">
        <f t="shared" si="1"/>
        <v>5</v>
      </c>
      <c r="M6" s="11">
        <v>6</v>
      </c>
    </row>
    <row r="7" spans="1:13" ht="35.1" customHeight="1" thickTop="1" thickBot="1">
      <c r="A7" s="59" t="s">
        <v>15</v>
      </c>
      <c r="B7" s="86">
        <v>1.72</v>
      </c>
      <c r="C7" s="86">
        <v>1.57</v>
      </c>
      <c r="D7" s="86">
        <v>1.28</v>
      </c>
      <c r="E7" s="84">
        <v>10875414.810000001</v>
      </c>
      <c r="F7" s="83">
        <v>-2679089.14</v>
      </c>
      <c r="G7" s="6">
        <f t="shared" si="0"/>
        <v>-1339544.57</v>
      </c>
      <c r="H7" s="81">
        <f t="shared" si="2"/>
        <v>-8.1187405432877835</v>
      </c>
      <c r="I7" s="7">
        <v>0</v>
      </c>
      <c r="J7" s="11">
        <v>1</v>
      </c>
      <c r="K7" s="8">
        <v>0</v>
      </c>
      <c r="L7" s="11">
        <f t="shared" si="1"/>
        <v>1</v>
      </c>
      <c r="M7" s="11">
        <v>1</v>
      </c>
    </row>
    <row r="8" spans="1:13" ht="35.1" customHeight="1" thickTop="1" thickBot="1">
      <c r="A8" s="59" t="s">
        <v>16</v>
      </c>
      <c r="B8" s="86">
        <v>2.9</v>
      </c>
      <c r="C8" s="86">
        <v>2.58</v>
      </c>
      <c r="D8" s="86">
        <v>1.94</v>
      </c>
      <c r="E8" s="84">
        <v>17248934.34</v>
      </c>
      <c r="F8" s="83">
        <v>-350698.15</v>
      </c>
      <c r="G8" s="6">
        <f t="shared" si="0"/>
        <v>-175349.07500000001</v>
      </c>
      <c r="H8" s="81">
        <f t="shared" si="2"/>
        <v>-98.369120795190952</v>
      </c>
      <c r="I8" s="7">
        <v>0</v>
      </c>
      <c r="J8" s="11">
        <v>1</v>
      </c>
      <c r="K8" s="8">
        <v>0</v>
      </c>
      <c r="L8" s="11">
        <f t="shared" si="1"/>
        <v>1</v>
      </c>
      <c r="M8" s="11">
        <v>1</v>
      </c>
    </row>
    <row r="9" spans="1:13" ht="35.1" customHeight="1" thickTop="1" thickBot="1">
      <c r="A9" s="59" t="s">
        <v>17</v>
      </c>
      <c r="B9" s="87">
        <v>1.1499999999999999</v>
      </c>
      <c r="C9" s="87">
        <v>0.98</v>
      </c>
      <c r="D9" s="86">
        <v>0.82</v>
      </c>
      <c r="E9" s="84">
        <v>2300060.59</v>
      </c>
      <c r="F9" s="85">
        <v>2357512.81</v>
      </c>
      <c r="G9" s="6">
        <f t="shared" si="0"/>
        <v>1178756.405</v>
      </c>
      <c r="H9" s="81">
        <f t="shared" si="2"/>
        <v>1.9512603114975224</v>
      </c>
      <c r="I9" s="10">
        <v>2</v>
      </c>
      <c r="J9" s="11">
        <v>0</v>
      </c>
      <c r="K9" s="8">
        <v>0</v>
      </c>
      <c r="L9" s="11">
        <f t="shared" si="1"/>
        <v>2</v>
      </c>
      <c r="M9" s="11">
        <v>7</v>
      </c>
    </row>
    <row r="10" spans="1:13" ht="35.1" customHeight="1" thickTop="1" thickBot="1">
      <c r="A10" s="59" t="s">
        <v>18</v>
      </c>
      <c r="B10" s="86">
        <v>5.15</v>
      </c>
      <c r="C10" s="86">
        <v>4.7</v>
      </c>
      <c r="D10" s="86">
        <v>4.08</v>
      </c>
      <c r="E10" s="84">
        <v>78236945.329999998</v>
      </c>
      <c r="F10" s="85">
        <v>716651.67</v>
      </c>
      <c r="G10" s="6">
        <f t="shared" si="0"/>
        <v>358325.83500000002</v>
      </c>
      <c r="H10" s="81">
        <f t="shared" si="2"/>
        <v>218.34023028230715</v>
      </c>
      <c r="I10" s="7">
        <v>0</v>
      </c>
      <c r="J10" s="8">
        <v>0</v>
      </c>
      <c r="K10" s="8">
        <v>0</v>
      </c>
      <c r="L10" s="8">
        <f t="shared" si="1"/>
        <v>0</v>
      </c>
      <c r="M10" s="11">
        <v>0</v>
      </c>
    </row>
    <row r="11" spans="1:13" ht="35.1" customHeight="1" thickTop="1" thickBot="1">
      <c r="A11" s="59" t="s">
        <v>19</v>
      </c>
      <c r="B11" s="87">
        <v>0.78</v>
      </c>
      <c r="C11" s="87">
        <v>0.56000000000000005</v>
      </c>
      <c r="D11" s="87">
        <v>0.33</v>
      </c>
      <c r="E11" s="82">
        <v>-4538225.9400000004</v>
      </c>
      <c r="F11" s="83">
        <v>-533109.43000000005</v>
      </c>
      <c r="G11" s="6">
        <f t="shared" si="0"/>
        <v>-266554.71500000003</v>
      </c>
      <c r="H11" s="81">
        <f t="shared" si="2"/>
        <v>17.025494896985784</v>
      </c>
      <c r="I11" s="10">
        <v>3</v>
      </c>
      <c r="J11" s="11">
        <v>2</v>
      </c>
      <c r="K11" s="11">
        <v>2</v>
      </c>
      <c r="L11" s="11">
        <f t="shared" si="1"/>
        <v>7</v>
      </c>
      <c r="M11" s="11">
        <v>4</v>
      </c>
    </row>
    <row r="12" spans="1:13" ht="35.1" customHeight="1" thickTop="1" thickBot="1">
      <c r="A12" s="59" t="s">
        <v>20</v>
      </c>
      <c r="B12" s="87">
        <v>1.28</v>
      </c>
      <c r="C12" s="86">
        <v>1.1100000000000001</v>
      </c>
      <c r="D12" s="86">
        <v>0.87</v>
      </c>
      <c r="E12" s="84">
        <v>4054943.77</v>
      </c>
      <c r="F12" s="85">
        <v>918225.83</v>
      </c>
      <c r="G12" s="6">
        <f t="shared" si="0"/>
        <v>459112.91499999998</v>
      </c>
      <c r="H12" s="81">
        <f t="shared" si="2"/>
        <v>8.8321274299155803</v>
      </c>
      <c r="I12" s="10">
        <v>1</v>
      </c>
      <c r="J12" s="8">
        <v>0</v>
      </c>
      <c r="K12" s="8">
        <v>0</v>
      </c>
      <c r="L12" s="11">
        <f t="shared" si="1"/>
        <v>1</v>
      </c>
      <c r="M12" s="11">
        <v>1</v>
      </c>
    </row>
    <row r="13" spans="1:13" ht="35.1" customHeight="1" thickTop="1" thickBot="1">
      <c r="A13" s="59" t="s">
        <v>21</v>
      </c>
      <c r="B13" s="86">
        <v>1.88</v>
      </c>
      <c r="C13" s="86">
        <v>1.63</v>
      </c>
      <c r="D13" s="86">
        <v>1.17</v>
      </c>
      <c r="E13" s="84">
        <v>8840365.7799999993</v>
      </c>
      <c r="F13" s="83">
        <v>-439587.47</v>
      </c>
      <c r="G13" s="6">
        <f t="shared" si="0"/>
        <v>-219793.73499999999</v>
      </c>
      <c r="H13" s="81">
        <f t="shared" si="2"/>
        <v>-40.221190927029838</v>
      </c>
      <c r="I13" s="7">
        <v>0</v>
      </c>
      <c r="J13" s="11">
        <v>1</v>
      </c>
      <c r="K13" s="8">
        <v>0</v>
      </c>
      <c r="L13" s="11">
        <f t="shared" si="1"/>
        <v>1</v>
      </c>
      <c r="M13" s="11">
        <v>1</v>
      </c>
    </row>
    <row r="14" spans="1:13" ht="35.1" customHeight="1" thickTop="1" thickBot="1">
      <c r="A14" s="59" t="s">
        <v>22</v>
      </c>
      <c r="B14" s="88">
        <v>0.78</v>
      </c>
      <c r="C14" s="88">
        <v>0.57999999999999996</v>
      </c>
      <c r="D14" s="88">
        <v>0.35</v>
      </c>
      <c r="E14" s="82">
        <v>-3414111.1</v>
      </c>
      <c r="F14" s="83">
        <v>-1550266.65</v>
      </c>
      <c r="G14" s="6">
        <f t="shared" si="0"/>
        <v>-775133.32499999995</v>
      </c>
      <c r="H14" s="81">
        <f t="shared" si="2"/>
        <v>4.404546921008718</v>
      </c>
      <c r="I14" s="10">
        <v>3</v>
      </c>
      <c r="J14" s="11">
        <v>2</v>
      </c>
      <c r="K14" s="11">
        <v>2</v>
      </c>
      <c r="L14" s="11">
        <f t="shared" si="1"/>
        <v>7</v>
      </c>
      <c r="M14" s="11">
        <v>7</v>
      </c>
    </row>
    <row r="15" spans="1:13" ht="35.1" customHeight="1" thickTop="1" thickBot="1">
      <c r="A15" s="59" t="s">
        <v>23</v>
      </c>
      <c r="B15" s="86">
        <v>4.76</v>
      </c>
      <c r="C15" s="86">
        <v>4.5999999999999996</v>
      </c>
      <c r="D15" s="86">
        <v>4.4000000000000004</v>
      </c>
      <c r="E15" s="84">
        <v>119590271.34999999</v>
      </c>
      <c r="F15" s="83">
        <v>-3298764.98</v>
      </c>
      <c r="G15" s="6">
        <f t="shared" si="0"/>
        <v>-1649382.49</v>
      </c>
      <c r="H15" s="81">
        <f t="shared" si="2"/>
        <v>-72.50608762676994</v>
      </c>
      <c r="I15" s="7">
        <v>0</v>
      </c>
      <c r="J15" s="11">
        <v>1</v>
      </c>
      <c r="K15" s="8">
        <v>0</v>
      </c>
      <c r="L15" s="11">
        <f t="shared" si="1"/>
        <v>1</v>
      </c>
      <c r="M15" s="11">
        <v>1</v>
      </c>
    </row>
    <row r="16" spans="1:13" ht="35.1" customHeight="1" thickTop="1" thickBot="1">
      <c r="A16" s="59" t="s">
        <v>24</v>
      </c>
      <c r="B16" s="86">
        <v>2.9</v>
      </c>
      <c r="C16" s="86">
        <v>2.62</v>
      </c>
      <c r="D16" s="86">
        <v>2.34</v>
      </c>
      <c r="E16" s="84">
        <v>9042234.0800000001</v>
      </c>
      <c r="F16" s="85">
        <v>853629.43999999994</v>
      </c>
      <c r="G16" s="6">
        <f t="shared" si="0"/>
        <v>426814.71999999997</v>
      </c>
      <c r="H16" s="81">
        <f t="shared" si="2"/>
        <v>21.185384796475624</v>
      </c>
      <c r="I16" s="7">
        <v>0</v>
      </c>
      <c r="J16" s="11">
        <v>0</v>
      </c>
      <c r="K16" s="8">
        <v>0</v>
      </c>
      <c r="L16" s="8">
        <f t="shared" si="1"/>
        <v>0</v>
      </c>
      <c r="M16" s="11">
        <v>1</v>
      </c>
    </row>
    <row r="17" spans="1:13" ht="35.1" customHeight="1" thickTop="1" thickBot="1">
      <c r="A17" s="59" t="s">
        <v>25</v>
      </c>
      <c r="B17" s="87">
        <v>1.23</v>
      </c>
      <c r="C17" s="86">
        <v>1.07</v>
      </c>
      <c r="D17" s="87">
        <v>0.52</v>
      </c>
      <c r="E17" s="84">
        <v>3430485.57</v>
      </c>
      <c r="F17" s="83">
        <v>-1627560.77</v>
      </c>
      <c r="G17" s="6">
        <f t="shared" si="0"/>
        <v>-813780.38500000001</v>
      </c>
      <c r="H17" s="81">
        <f t="shared" si="2"/>
        <v>-4.2154930657366485</v>
      </c>
      <c r="I17" s="10">
        <v>2</v>
      </c>
      <c r="J17" s="11">
        <v>1</v>
      </c>
      <c r="K17" s="11">
        <v>1</v>
      </c>
      <c r="L17" s="11">
        <f t="shared" si="1"/>
        <v>4</v>
      </c>
      <c r="M17" s="11">
        <v>5</v>
      </c>
    </row>
    <row r="18" spans="1:13" ht="35.1" customHeight="1" thickTop="1" thickBot="1">
      <c r="A18" s="59" t="s">
        <v>26</v>
      </c>
      <c r="B18" s="87">
        <v>0.84</v>
      </c>
      <c r="C18" s="87">
        <v>0.69</v>
      </c>
      <c r="D18" s="87">
        <v>0.54</v>
      </c>
      <c r="E18" s="82">
        <v>-2249672.14</v>
      </c>
      <c r="F18" s="85">
        <v>2172869.6</v>
      </c>
      <c r="G18" s="6">
        <f t="shared" si="0"/>
        <v>1086434.8</v>
      </c>
      <c r="H18" s="81">
        <f t="shared" si="2"/>
        <v>-2.0706922679575435</v>
      </c>
      <c r="I18" s="10">
        <v>3</v>
      </c>
      <c r="J18" s="11">
        <v>1</v>
      </c>
      <c r="K18" s="8">
        <v>0</v>
      </c>
      <c r="L18" s="11">
        <f t="shared" si="1"/>
        <v>4</v>
      </c>
      <c r="M18" s="11">
        <v>4</v>
      </c>
    </row>
    <row r="19" spans="1:13" ht="35.1" customHeight="1" thickTop="1" thickBot="1">
      <c r="A19" s="59" t="s">
        <v>27</v>
      </c>
      <c r="B19" s="86">
        <v>1.53</v>
      </c>
      <c r="C19" s="86">
        <v>1.35</v>
      </c>
      <c r="D19" s="86">
        <v>1.05</v>
      </c>
      <c r="E19" s="84">
        <v>3698035.65</v>
      </c>
      <c r="F19" s="89">
        <v>3185846.26</v>
      </c>
      <c r="G19" s="6">
        <f t="shared" si="0"/>
        <v>1592923.13</v>
      </c>
      <c r="H19" s="81">
        <f t="shared" si="2"/>
        <v>2.3215405566996821</v>
      </c>
      <c r="I19" s="10">
        <v>0</v>
      </c>
      <c r="J19" s="11">
        <v>0</v>
      </c>
      <c r="K19" s="11">
        <v>0</v>
      </c>
      <c r="L19" s="8">
        <f t="shared" si="1"/>
        <v>0</v>
      </c>
      <c r="M19" s="11">
        <v>7</v>
      </c>
    </row>
    <row r="20" spans="1:13" ht="9" customHeight="1">
      <c r="B20" s="12"/>
      <c r="C20" s="12"/>
      <c r="D20" s="12"/>
      <c r="E20" s="12"/>
      <c r="F20" s="12"/>
      <c r="H20" s="13"/>
    </row>
    <row r="21" spans="1:13" ht="22.5" customHeight="1">
      <c r="A21" s="14"/>
      <c r="B21" s="15"/>
      <c r="C21" s="15"/>
      <c r="D21" s="15"/>
      <c r="E21" s="16"/>
      <c r="F21" s="16"/>
      <c r="G21" s="17" t="s">
        <v>28</v>
      </c>
      <c r="H21" s="18"/>
      <c r="I21" s="19"/>
      <c r="J21" s="20"/>
      <c r="K21" s="21"/>
      <c r="L21" s="21"/>
    </row>
    <row r="22" spans="1:13" ht="26.25">
      <c r="A22" s="57" t="s">
        <v>29</v>
      </c>
      <c r="B22" s="16"/>
      <c r="C22" s="16"/>
      <c r="D22" s="16"/>
      <c r="E22" s="16"/>
      <c r="F22" s="16"/>
      <c r="G22" s="23" t="s">
        <v>30</v>
      </c>
      <c r="H22" s="77" t="s">
        <v>31</v>
      </c>
      <c r="I22" s="77"/>
      <c r="J22" s="24" t="s">
        <v>32</v>
      </c>
      <c r="K22" s="25"/>
      <c r="L22" s="26"/>
    </row>
    <row r="23" spans="1:13" ht="26.25">
      <c r="A23" s="57"/>
      <c r="B23" s="16"/>
      <c r="C23" s="16"/>
      <c r="D23" s="16"/>
      <c r="E23" s="16"/>
      <c r="F23" s="16"/>
      <c r="G23" s="27" t="s">
        <v>33</v>
      </c>
      <c r="H23" s="77"/>
      <c r="I23" s="77"/>
      <c r="J23" s="24" t="s">
        <v>34</v>
      </c>
      <c r="K23" s="25"/>
      <c r="L23" s="26"/>
    </row>
    <row r="24" spans="1:13" ht="26.25">
      <c r="A24" s="28" t="s">
        <v>35</v>
      </c>
      <c r="B24" s="16"/>
      <c r="C24" s="16"/>
      <c r="D24" s="16"/>
      <c r="E24" s="16"/>
      <c r="F24" s="16"/>
      <c r="G24" s="29" t="s">
        <v>36</v>
      </c>
      <c r="H24" s="77" t="s">
        <v>31</v>
      </c>
      <c r="I24" s="77"/>
      <c r="J24" s="78" t="s">
        <v>37</v>
      </c>
      <c r="K24" s="79"/>
      <c r="L24" s="79"/>
    </row>
    <row r="25" spans="1:13" ht="26.25">
      <c r="A25" s="57"/>
      <c r="B25" s="16"/>
      <c r="C25" s="16"/>
      <c r="D25" s="16"/>
      <c r="E25" s="16"/>
      <c r="F25" s="16"/>
      <c r="G25" s="27" t="s">
        <v>33</v>
      </c>
      <c r="H25" s="77"/>
      <c r="I25" s="77"/>
      <c r="J25" s="24" t="s">
        <v>34</v>
      </c>
      <c r="K25" s="30"/>
      <c r="L25" s="31"/>
    </row>
    <row r="26" spans="1:13" ht="26.25">
      <c r="A26" s="57" t="s">
        <v>38</v>
      </c>
      <c r="B26" s="16"/>
      <c r="C26" s="16"/>
      <c r="D26" s="16"/>
      <c r="E26" s="16"/>
      <c r="F26" s="27" t="s">
        <v>39</v>
      </c>
      <c r="G26" s="80" t="s">
        <v>31</v>
      </c>
      <c r="H26" s="80"/>
      <c r="I26" s="32" t="s">
        <v>40</v>
      </c>
      <c r="J26" s="33"/>
      <c r="K26" s="34"/>
      <c r="L26" s="34"/>
    </row>
    <row r="27" spans="1:13" ht="26.25">
      <c r="A27" s="35" t="s">
        <v>41</v>
      </c>
      <c r="B27" s="16"/>
      <c r="C27" s="16"/>
      <c r="D27" s="16"/>
      <c r="E27" s="16"/>
      <c r="F27" s="36" t="s">
        <v>42</v>
      </c>
      <c r="G27" s="37"/>
      <c r="H27" s="38"/>
      <c r="I27" s="32" t="s">
        <v>43</v>
      </c>
      <c r="J27" s="33"/>
      <c r="K27" s="31"/>
      <c r="L27" s="31"/>
    </row>
    <row r="28" spans="1:13" ht="11.25" customHeight="1">
      <c r="F28" s="16"/>
      <c r="G28" s="39"/>
      <c r="H28" s="40"/>
      <c r="I28" s="39"/>
      <c r="J28" s="39"/>
      <c r="K28" s="41"/>
      <c r="L28" s="41"/>
    </row>
    <row r="29" spans="1:13" ht="23.25" customHeight="1">
      <c r="A29" s="39"/>
      <c r="B29" s="16"/>
      <c r="C29" s="16"/>
      <c r="D29" s="16"/>
      <c r="E29" s="16"/>
      <c r="F29" s="16"/>
      <c r="G29" s="23" t="s">
        <v>44</v>
      </c>
      <c r="H29" s="77" t="s">
        <v>31</v>
      </c>
      <c r="I29" s="77"/>
      <c r="J29" s="24" t="s">
        <v>32</v>
      </c>
      <c r="K29" s="25"/>
      <c r="L29" s="26"/>
    </row>
    <row r="30" spans="1:13" ht="21.75" customHeight="1">
      <c r="A30" s="39"/>
      <c r="B30" s="16"/>
      <c r="C30" s="16"/>
      <c r="D30" s="16"/>
      <c r="E30" s="16"/>
      <c r="F30" s="16"/>
      <c r="G30" s="27" t="s">
        <v>33</v>
      </c>
      <c r="H30" s="77"/>
      <c r="I30" s="77"/>
      <c r="J30" s="24" t="s">
        <v>34</v>
      </c>
      <c r="K30" s="25"/>
      <c r="L30" s="26"/>
    </row>
    <row r="31" spans="1:13" ht="26.25">
      <c r="A31" s="42" t="s">
        <v>45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</row>
    <row r="32" spans="1:13" ht="26.25">
      <c r="A32" s="57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</row>
    <row r="33" spans="1:12" ht="26.25">
      <c r="A33" s="42" t="s">
        <v>47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</row>
    <row r="34" spans="1:12" ht="26.25">
      <c r="A34" s="42" t="s">
        <v>48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</row>
    <row r="35" spans="1:12" ht="26.25">
      <c r="A35" s="42" t="s">
        <v>49</v>
      </c>
      <c r="B35" s="16"/>
      <c r="C35" s="57"/>
      <c r="D35" s="44"/>
      <c r="E35" s="44"/>
      <c r="F35" s="44"/>
      <c r="G35" s="45"/>
      <c r="H35" s="40"/>
      <c r="I35" s="39"/>
      <c r="J35" s="39"/>
      <c r="K35" s="41"/>
      <c r="L35" s="41"/>
    </row>
    <row r="36" spans="1:12" ht="26.25">
      <c r="A36" s="39"/>
      <c r="B36" s="16"/>
      <c r="C36" s="57" t="s">
        <v>50</v>
      </c>
      <c r="D36" s="16"/>
      <c r="E36" s="16"/>
      <c r="F36" s="16"/>
      <c r="G36" s="39"/>
      <c r="H36" s="40"/>
      <c r="I36" s="39"/>
      <c r="J36" s="39"/>
      <c r="K36" s="41"/>
      <c r="L36" s="41"/>
    </row>
    <row r="37" spans="1:12" ht="26.25">
      <c r="A37" s="39"/>
      <c r="B37" s="16"/>
      <c r="C37" s="57" t="s">
        <v>51</v>
      </c>
      <c r="D37" s="16"/>
      <c r="E37" s="16"/>
      <c r="F37" s="16"/>
      <c r="G37" s="39"/>
      <c r="H37" s="40"/>
      <c r="I37" s="39"/>
      <c r="J37" s="39"/>
      <c r="K37" s="41"/>
      <c r="L37" s="41"/>
    </row>
    <row r="38" spans="1:12" ht="26.25">
      <c r="A38" s="39"/>
      <c r="B38" s="16"/>
      <c r="C38" s="57" t="s">
        <v>52</v>
      </c>
      <c r="D38" s="16"/>
      <c r="E38" s="16"/>
      <c r="F38" s="16"/>
      <c r="G38" s="39"/>
      <c r="H38" s="40"/>
      <c r="I38" s="39"/>
      <c r="J38" s="39"/>
      <c r="K38" s="41"/>
      <c r="L38" s="41"/>
    </row>
    <row r="39" spans="1:12" ht="26.25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</row>
    <row r="40" spans="1:12" ht="26.25">
      <c r="A40" s="42" t="s">
        <v>54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</row>
    <row r="41" spans="1:12" s="47" customFormat="1" ht="26.25">
      <c r="A41" s="76" t="s">
        <v>55</v>
      </c>
      <c r="B41" s="76"/>
      <c r="C41" s="76"/>
      <c r="D41" s="16"/>
      <c r="E41" s="16"/>
      <c r="F41" s="16"/>
      <c r="G41" s="16"/>
      <c r="H41" s="46"/>
      <c r="I41" s="39"/>
      <c r="J41" s="39"/>
      <c r="K41" s="39"/>
      <c r="L41" s="39"/>
    </row>
    <row r="45" spans="1:12" ht="23.2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</row>
    <row r="48" spans="1:12" ht="15">
      <c r="I48" s="55"/>
      <c r="J48" s="55"/>
      <c r="K48" s="55"/>
      <c r="L48" s="55"/>
    </row>
  </sheetData>
  <mergeCells count="18">
    <mergeCell ref="H24:I25"/>
    <mergeCell ref="J24:L24"/>
    <mergeCell ref="G26:H26"/>
    <mergeCell ref="H29:I30"/>
    <mergeCell ref="A41:C41"/>
    <mergeCell ref="M2:M3"/>
    <mergeCell ref="G2:G3"/>
    <mergeCell ref="I2:I3"/>
    <mergeCell ref="J2:J3"/>
    <mergeCell ref="K2:K3"/>
    <mergeCell ref="L2:L3"/>
    <mergeCell ref="H22:I23"/>
    <mergeCell ref="A2:A3"/>
    <mergeCell ref="B2:B3"/>
    <mergeCell ref="C2:C3"/>
    <mergeCell ref="D2:D3"/>
    <mergeCell ref="E2:E3"/>
    <mergeCell ref="F2:F3"/>
  </mergeCells>
  <pageMargins left="0.11811023622047245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ตค</vt:lpstr>
      <vt:lpstr>พย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2015-10-05T03:16:39Z</cp:lastPrinted>
  <dcterms:created xsi:type="dcterms:W3CDTF">2015-09-25T02:19:42Z</dcterms:created>
  <dcterms:modified xsi:type="dcterms:W3CDTF">2016-01-18T09:08:48Z</dcterms:modified>
</cp:coreProperties>
</file>